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99999999999994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<sst xmlns="http://schemas.openxmlformats.org/spreadsheetml/2006/main" count="22" uniqueCount="21">
  <si>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4.8 GW Mine Mouth Generation</t>
  </si>
  <si>
    <t xml:space="preserve">Indicative Economics</t>
  </si>
  <si>
    <t xml:space="preserve">(USD in millions)</t>
  </si>
  <si>
    <t xml:space="preserve">Remarks</t>
  </si>
  <si>
    <t xml:space="preserve">Total Units in Service</t>
  </si>
  <si>
    <t xml:space="preserve">800 MW per unit</t>
  </si>
  <si>
    <t xml:space="preserve">Power Development Fees</t>
  </si>
  <si>
    <t xml:space="preserve"> </t>
  </si>
  <si>
    <t xml:space="preserve">   Construction Capex</t>
  </si>
  <si>
    <t xml:space="preserve">Assumes no capex prior to 2028</t>
  </si>
  <si>
    <t xml:space="preserve">Coal Sales</t>
  </si>
  <si>
    <t xml:space="preserve">No capex for NARM expansion incorporated</t>
  </si>
  <si>
    <t xml:space="preserve">   Tons per Year</t>
  </si>
  <si>
    <t xml:space="preserve">Assumes 5 MTPY per 1 GW @ 88% capacity</t>
  </si>
  <si>
    <t xml:space="preserve">   $5 - $8 ($6.50 MP)</t>
  </si>
  <si>
    <t xml:space="preserve">Assumes $6.50 midpoint EBITDA margins per ton</t>
  </si>
  <si>
    <t xml:space="preserve">4.8 GW</t>
  </si>
  <si>
    <t xml:space="preserve">DC Development Fees</t>
  </si>
  <si>
    <t xml:space="preserve">Assumes double plant capex</t>
  </si>
  <si>
    <t xml:space="preserve">   1% (Assumed)</t>
  </si>
  <si>
    <t xml:space="preserve">Assumes 1%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</si>
</sst>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"/>
  </numFmts>
  <fonts count="6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  <font>
      <u val="single"/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7"/>
  <sheetViews>
    <sheetView showFormulas="false" showGridLines="true" showRowColHeaders="true" showZeros="true" rightToLeft="false" tabSelected="true" showOutlineSymbols="true" defaultGridColor="true" view="normal" topLeftCell="B1" colorId="64" zoomScale="115" zoomScaleNormal="115" zoomScalePageLayoutView="100" workbookViewId="0">
      <selection pane="topLeft" activeCell="H6" activeCellId="0" sqref="H6:I6"/>
    </sheetView>
  </sheetViews>
  <sheetFormatPr defaultColWidth="8.4765625" defaultRowHeight="14.25" zeroHeight="false" outlineLevelRow="0" outlineLevelCol="0"/>
  <cols>
    <col collapsed="false" customWidth="true" hidden="false" outlineLevel="0" max="2" min="2" style="0" width="21.89"/>
    <col collapsed="false" customWidth="true" hidden="false" outlineLevel="0" max="13" min="13" style="0" width="3.89"/>
  </cols>
  <sheetData>
    <row r="1" customFormat="false" ht="14.25" hidden="false" customHeight="false" outlineLevel="0" collapsed="false">
      <c r="A1" s="1" t="s">
        <v>0</v>
      </c>
    </row>
    <row r="2" customFormat="false" ht="14.25" hidden="false" customHeight="false" outlineLevel="0" collapsed="false">
      <c r="A2" s="1" t="s">
        <v>1</v>
      </c>
    </row>
    <row r="3" customFormat="false" ht="14.25" hidden="false" customHeight="false" outlineLevel="0" collapsed="false">
      <c r="A3" s="0" t="s">
        <v>2</v>
      </c>
    </row>
    <row r="4" customFormat="false" ht="14.25" hidden="false" customHeight="false" outlineLevel="0" collapsed="false">
      <c r="D4" s="1" t="n">
        <v>2028</v>
      </c>
      <c r="E4" s="1" t="n">
        <v>2029</v>
      </c>
      <c r="F4" s="1" t="n">
        <v>2030</v>
      </c>
      <c r="G4" s="1" t="n">
        <v>2031</v>
      </c>
      <c r="H4" s="1" t="n">
        <v>2032</v>
      </c>
      <c r="I4" s="1" t="n">
        <v>2033</v>
      </c>
      <c r="J4" s="1" t="n">
        <v>2034</v>
      </c>
      <c r="K4" s="1" t="n">
        <v>2035</v>
      </c>
      <c r="L4" s="1" t="n">
        <v>2036</v>
      </c>
      <c r="N4" s="1" t="s">
        <v>3</v>
      </c>
    </row>
    <row r="5" customFormat="false" ht="14.25" hidden="false" customHeight="false" outlineLevel="0" collapsed="false">
      <c r="D5" s="1"/>
      <c r="E5" s="1"/>
      <c r="F5" s="1"/>
      <c r="G5" s="1"/>
      <c r="H5" s="1"/>
      <c r="I5" s="1"/>
      <c r="J5" s="1"/>
      <c r="K5" s="1"/>
      <c r="L5" s="1"/>
    </row>
    <row r="6" customFormat="false" ht="14.25" hidden="false" customHeight="false" outlineLevel="0" collapsed="false">
      <c r="B6" s="2" t="s">
        <v>4</v>
      </c>
      <c r="D6" s="1"/>
      <c r="E6" s="1"/>
      <c r="F6" s="1"/>
      <c r="G6" s="1"/>
      <c r="H6" s="3" t="n">
        <v>2</v>
      </c>
      <c r="I6" s="3" t="n">
        <v>2</v>
      </c>
      <c r="J6" s="3" t="n">
        <v>4</v>
      </c>
      <c r="K6" s="3" t="n">
        <v>4</v>
      </c>
      <c r="L6" s="3" t="n">
        <v>6</v>
      </c>
      <c r="N6" s="4" t="s">
        <v>5</v>
      </c>
    </row>
    <row r="7" customFormat="false" ht="14.25" hidden="false" customHeight="false" outlineLevel="0" collapsed="false">
      <c r="D7" s="1"/>
      <c r="E7" s="1"/>
      <c r="F7" s="1"/>
      <c r="G7" s="1"/>
      <c r="H7" s="1" t="n">
        <f aca="false">H6/6</f>
        <v>0.333333333333333</v>
      </c>
      <c r="I7" s="1" t="n">
        <f aca="false">I6/6</f>
        <v>0.333333333333333</v>
      </c>
      <c r="J7" s="1" t="n">
        <f aca="false">J6/6</f>
        <v>0.666666666666667</v>
      </c>
      <c r="K7" s="1" t="n">
        <f aca="false">K6/6</f>
        <v>0.666666666666667</v>
      </c>
      <c r="L7" s="1" t="n">
        <f aca="false">L6/6</f>
        <v>1</v>
      </c>
    </row>
    <row r="8" customFormat="false" ht="14.25" hidden="false" customHeight="false" outlineLevel="0" collapsed="false">
      <c r="B8" s="2" t="s">
        <v>6</v>
      </c>
      <c r="H8" s="4" t="n">
        <f aca="false">17+H7*(230-17)</f>
        <v>88</v>
      </c>
      <c r="I8" s="4" t="n">
        <f aca="false">17+I7*(230-17)</f>
        <v>88</v>
      </c>
      <c r="J8" s="4" t="n">
        <f aca="false">17+J7*(230-17)</f>
        <v>159</v>
      </c>
      <c r="K8" s="4" t="n">
        <f aca="false">17+K7*(230-17)</f>
        <v>159</v>
      </c>
      <c r="L8" s="4" t="n">
        <f aca="false">17+L7*(230-17)</f>
        <v>230</v>
      </c>
      <c r="N8" s="4" t="s">
        <v>7</v>
      </c>
    </row>
    <row r="9" customFormat="false" ht="14.25" hidden="false" customHeight="false" outlineLevel="0" collapsed="false">
      <c r="B9" s="0" t="s">
        <v>8</v>
      </c>
      <c r="D9" s="5" t="n">
        <v>1860</v>
      </c>
      <c r="E9" s="5" t="n">
        <v>1860</v>
      </c>
      <c r="F9" s="5" t="n">
        <v>3720</v>
      </c>
      <c r="G9" s="5" t="n">
        <v>3720</v>
      </c>
      <c r="H9" s="5" t="n">
        <v>3720</v>
      </c>
      <c r="I9" s="5" t="n">
        <v>3720</v>
      </c>
      <c r="J9" s="5" t="n">
        <v>1860</v>
      </c>
      <c r="K9" s="5" t="n">
        <v>1860</v>
      </c>
      <c r="L9" s="5" t="n">
        <v>0</v>
      </c>
      <c r="M9" s="5"/>
      <c r="N9" s="4" t="s">
        <v>9</v>
      </c>
    </row>
    <row r="10" customFormat="false" ht="14.25" hidden="false" customHeight="false" outlineLevel="0" collapsed="false">
      <c r="D10" s="5"/>
      <c r="E10" s="5"/>
      <c r="F10" s="5"/>
      <c r="G10" s="5"/>
      <c r="H10" s="5"/>
      <c r="I10" s="5"/>
      <c r="J10" s="5"/>
      <c r="K10" s="5"/>
      <c r="L10" s="5"/>
      <c r="M10" s="5"/>
    </row>
    <row r="11" customFormat="false" ht="14.25" hidden="false" customHeight="false" outlineLevel="0" collapsed="false">
      <c r="B11" s="2" t="s">
        <v>10</v>
      </c>
      <c r="N11" s="4" t="s">
        <v>11</v>
      </c>
    </row>
    <row r="12" customFormat="false" ht="14.25" hidden="false" customHeight="false" outlineLevel="0" collapsed="false">
      <c r="B12" s="0" t="s">
        <v>12</v>
      </c>
      <c r="H12" s="0" t="n">
        <v>7.2</v>
      </c>
      <c r="I12" s="0" t="n">
        <v>7.2</v>
      </c>
      <c r="J12" s="0" t="n">
        <v>14.4</v>
      </c>
      <c r="K12" s="0" t="n">
        <v>14.4</v>
      </c>
      <c r="L12" s="0" t="n">
        <v>21.6</v>
      </c>
      <c r="N12" s="0" t="s">
        <v>13</v>
      </c>
    </row>
    <row r="13" customFormat="false" ht="14.25" hidden="false" customHeight="false" outlineLevel="0" collapsed="false">
      <c r="B13" s="0" t="s">
        <v>14</v>
      </c>
      <c r="H13" s="5" t="n">
        <f aca="false">SUM(H12*6.5)</f>
        <v>46.8</v>
      </c>
      <c r="I13" s="5" t="n">
        <f aca="false">SUM(I12*6.5)</f>
        <v>46.8</v>
      </c>
      <c r="J13" s="5" t="n">
        <f aca="false">SUM(J12*6.5)</f>
        <v>93.6</v>
      </c>
      <c r="K13" s="5" t="n">
        <f aca="false">SUM(K12*6.5)</f>
        <v>93.6</v>
      </c>
      <c r="L13" s="5" t="n">
        <f aca="false">SUM(L12*6.5)</f>
        <v>140.4</v>
      </c>
      <c r="N13" s="4" t="s">
        <v>15</v>
      </c>
    </row>
    <row r="15" customFormat="false" ht="14.25" hidden="false" customHeight="false" outlineLevel="0" collapsed="false">
      <c r="A15" s="0" t="s">
        <v>16</v>
      </c>
      <c r="B15" s="2" t="s">
        <v>17</v>
      </c>
    </row>
    <row r="16" customFormat="false" ht="14.25" hidden="false" customHeight="false" outlineLevel="0" collapsed="false">
      <c r="B16" s="0" t="s">
        <v>8</v>
      </c>
      <c r="D16" s="5" t="n">
        <f aca="false">SUM(D9*2)</f>
        <v>3720</v>
      </c>
      <c r="E16" s="5" t="n">
        <f aca="false">SUM(E9*2)</f>
        <v>3720</v>
      </c>
      <c r="F16" s="5" t="n">
        <f aca="false">SUM(F9*2)</f>
        <v>7440</v>
      </c>
      <c r="G16" s="5" t="n">
        <f aca="false">SUM(G9*2)</f>
        <v>7440</v>
      </c>
      <c r="H16" s="5" t="n">
        <f aca="false">SUM(H9*2)</f>
        <v>7440</v>
      </c>
      <c r="I16" s="5" t="n">
        <f aca="false">SUM(I9*2)</f>
        <v>7440</v>
      </c>
      <c r="J16" s="5" t="n">
        <f aca="false">SUM(J9*2)</f>
        <v>3720</v>
      </c>
      <c r="K16" s="5" t="n">
        <f aca="false">SUM(K9*2)</f>
        <v>3720</v>
      </c>
      <c r="L16" s="5" t="n">
        <f aca="false">SUM(L9*2)</f>
        <v>0</v>
      </c>
      <c r="N16" s="4" t="s">
        <v>18</v>
      </c>
    </row>
    <row r="17" customFormat="false" ht="14.25" hidden="false" customHeight="false" outlineLevel="0" collapsed="false">
      <c r="B17" s="0" t="s">
        <v>19</v>
      </c>
      <c r="D17" s="5" t="n">
        <f aca="false">SUM(D16*0.01)</f>
        <v>37.2</v>
      </c>
      <c r="E17" s="5" t="n">
        <f aca="false">SUM(E16*0.01)</f>
        <v>37.2</v>
      </c>
      <c r="F17" s="5" t="n">
        <f aca="false">SUM(F16*0.01)</f>
        <v>74.4</v>
      </c>
      <c r="G17" s="5" t="n">
        <f aca="false">SUM(G16*0.01)</f>
        <v>74.4</v>
      </c>
      <c r="H17" s="5" t="n">
        <f aca="false">SUM(H16*0.01)</f>
        <v>74.4</v>
      </c>
      <c r="I17" s="5" t="n">
        <f aca="false">SUM(I16*0.01)</f>
        <v>74.4</v>
      </c>
      <c r="J17" s="5" t="n">
        <f aca="false">SUM(J16*0.01)</f>
        <v>37.2</v>
      </c>
      <c r="K17" s="5" t="n">
        <f aca="false">SUM(K16*0.01)</f>
        <v>37.2</v>
      </c>
      <c r="L17" s="5" t="n">
        <f aca="false">SUM(L16*0.01)</f>
        <v>0</v>
      </c>
      <c r="N17" s="4" t="s">
        <v>20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2026-06-27T15:22:19Z</dcterms:created>
  <dc:creator>Svec, Vic</dc:creator>
  <dc:description/>
  <dc:language>en-US</dc:language>
  <cp:lastModifiedBy/>
  <cp:lastPrinted>2026-06-30T16:52:18Z</cp:lastPrinted>
  <dcterms:modified xsi:type="dcterms:W3CDTF">2026-10-01T15:29:23Z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